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516" windowWidth="23256" windowHeight="13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Sheet1!$A$1:$AD$47</definedName>
  </definedNames>
  <calcPr calcId="125725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45" i="1"/>
  <c r="S45"/>
  <c r="Q45"/>
  <c r="R45"/>
  <c r="P45"/>
  <c r="O45"/>
  <c r="P31"/>
  <c r="T31" l="1"/>
  <c r="S31"/>
  <c r="R31"/>
  <c r="O31"/>
  <c r="T17"/>
  <c r="S17"/>
  <c r="R17"/>
  <c r="O17"/>
  <c r="J45"/>
  <c r="I45"/>
  <c r="H45"/>
  <c r="F45"/>
  <c r="E45"/>
  <c r="J31"/>
  <c r="I31"/>
  <c r="H31"/>
  <c r="F31"/>
  <c r="E31"/>
  <c r="J17"/>
  <c r="I17"/>
  <c r="H17"/>
  <c r="G17"/>
  <c r="F17"/>
  <c r="E17"/>
  <c r="AD31" l="1"/>
  <c r="AD17"/>
  <c r="AC45"/>
  <c r="AC31"/>
  <c r="AC17"/>
  <c r="Z31"/>
  <c r="Z45"/>
  <c r="Z17"/>
  <c r="Y45"/>
  <c r="Y17"/>
  <c r="AA31" l="1"/>
  <c r="AA17"/>
  <c r="Q31"/>
  <c r="Q17"/>
  <c r="G31"/>
  <c r="X41" l="1"/>
  <c r="Y41"/>
  <c r="Z41"/>
  <c r="AA41"/>
  <c r="AA45" s="1"/>
  <c r="AB41"/>
  <c r="AC41"/>
  <c r="AD41"/>
  <c r="AD45" s="1"/>
  <c r="W41"/>
  <c r="D41"/>
  <c r="E41"/>
  <c r="F41"/>
  <c r="G41"/>
  <c r="G45" s="1"/>
  <c r="I41"/>
  <c r="J41"/>
  <c r="C41"/>
  <c r="P17"/>
  <c r="AB45" l="1"/>
  <c r="AB31"/>
  <c r="AB17"/>
  <c r="W45"/>
  <c r="X31"/>
  <c r="W31"/>
  <c r="X45"/>
  <c r="N45"/>
  <c r="M45"/>
  <c r="D45"/>
  <c r="C45"/>
  <c r="N31"/>
  <c r="M31"/>
  <c r="D31"/>
  <c r="C31"/>
  <c r="W17"/>
  <c r="X17"/>
  <c r="N17"/>
  <c r="M17"/>
  <c r="D17"/>
  <c r="C17"/>
</calcChain>
</file>

<file path=xl/sharedStrings.xml><?xml version="1.0" encoding="utf-8"?>
<sst xmlns="http://schemas.openxmlformats.org/spreadsheetml/2006/main" count="53" uniqueCount="20">
  <si>
    <t>Kalumu</t>
  </si>
  <si>
    <t>Ikathima</t>
  </si>
  <si>
    <t>Boka</t>
  </si>
  <si>
    <t>Asako</t>
  </si>
  <si>
    <t>Eburru</t>
  </si>
  <si>
    <t>Loldia</t>
  </si>
  <si>
    <t>Jarajara</t>
  </si>
  <si>
    <t>Boys</t>
  </si>
  <si>
    <t>Girls</t>
  </si>
  <si>
    <t>Total</t>
  </si>
  <si>
    <t>Mean Scores</t>
  </si>
  <si>
    <t>Number of exam entries</t>
  </si>
  <si>
    <t>Number reaching qualifying mark</t>
  </si>
  <si>
    <t>Kaseluni</t>
  </si>
  <si>
    <t>Last/First %</t>
  </si>
  <si>
    <t>Ave</t>
  </si>
  <si>
    <t>El Rar</t>
  </si>
  <si>
    <t>KCPE results for TAS schools</t>
  </si>
  <si>
    <t>2021-22</t>
  </si>
  <si>
    <t>No class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</si>
</sst>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5" fillId="2" borderId="8" applyNumberFormat="0" applyAlignment="0" applyProtection="0"/>
  </cellStyleXfs>
  <cellXfs count="4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" fontId="0" fillId="0" borderId="2" xfId="0" applyNumberFormat="1" applyFont="1" applyBorder="1" applyAlignment="1">
      <alignment horizontal="right"/>
    </xf>
    <xf numFmtId="0" fontId="0" fillId="0" borderId="0" xfId="0" applyFont="1" applyBorder="1"/>
    <xf numFmtId="1" fontId="0" fillId="0" borderId="3" xfId="0" applyNumberFormat="1" applyFont="1" applyBorder="1"/>
    <xf numFmtId="0" fontId="0" fillId="0" borderId="0" xfId="0" applyFont="1"/>
    <xf numFmtId="1" fontId="0" fillId="0" borderId="0" xfId="0" applyNumberFormat="1" applyFont="1" applyBorder="1"/>
    <xf numFmtId="1" fontId="0" fillId="0" borderId="2" xfId="0" applyNumberFormat="1" applyFont="1" applyBorder="1" applyAlignment="1">
      <alignment horizontal="center"/>
    </xf>
    <xf numFmtId="1" fontId="0" fillId="0" borderId="0" xfId="0" applyNumberFormat="1" applyFont="1"/>
    <xf numFmtId="1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right"/>
    </xf>
    <xf numFmtId="1" fontId="0" fillId="0" borderId="5" xfId="0" applyNumberFormat="1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1" fontId="0" fillId="0" borderId="1" xfId="0" applyNumberFormat="1" applyFont="1" applyBorder="1" applyAlignment="1">
      <alignment horizontal="right"/>
    </xf>
    <xf numFmtId="0" fontId="0" fillId="0" borderId="4" xfId="0" applyBorder="1"/>
    <xf numFmtId="1" fontId="0" fillId="0" borderId="5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4" fontId="0" fillId="0" borderId="2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center"/>
    </xf>
    <xf numFmtId="1" fontId="0" fillId="0" borderId="0" xfId="0" quotePrefix="1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1" fontId="0" fillId="0" borderId="6" xfId="0" quotePrefix="1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right"/>
    </xf>
    <xf numFmtId="1" fontId="0" fillId="0" borderId="1" xfId="0" applyNumberFormat="1" applyBorder="1"/>
    <xf numFmtId="1" fontId="0" fillId="0" borderId="5" xfId="0" quotePrefix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right"/>
    </xf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/>
    <xf numFmtId="164" fontId="5" fillId="2" borderId="8" xfId="1" applyNumberFormat="1" applyAlignment="1">
      <alignment horizontal="right"/>
    </xf>
    <xf numFmtId="1" fontId="5" fillId="2" borderId="8" xfId="1" applyNumberForma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Calculation" xfId="1" builtinId="2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47"/>
  <sheetViews>
    <sheetView tabSelected="1" zoomScale="97" workbookViewId="0">
      <selection activeCell="Q45" sqref="Q45"/>
    </sheetView>
  </sheetViews>
  <sheetFormatPr defaultColWidth="8.77734375" defaultRowHeight="14.4"/>
  <cols>
    <col min="1" max="1" width="11" customWidth="1"/>
    <col min="2" max="2" width="5.44140625" bestFit="1" customWidth="1"/>
    <col min="3" max="3" width="7.6640625" hidden="1" customWidth="1"/>
    <col min="4" max="4" width="8.6640625" hidden="1" customWidth="1"/>
    <col min="5" max="5" width="6.77734375" bestFit="1" customWidth="1"/>
    <col min="6" max="6" width="6.33203125" bestFit="1" customWidth="1"/>
    <col min="7" max="7" width="6.77734375" bestFit="1" customWidth="1"/>
    <col min="8" max="8" width="6.33203125" bestFit="1" customWidth="1"/>
    <col min="9" max="9" width="7.6640625" bestFit="1" customWidth="1"/>
    <col min="10" max="12" width="7.6640625" customWidth="1"/>
    <col min="13" max="13" width="7.6640625" hidden="1" customWidth="1"/>
    <col min="14" max="14" width="8.6640625" hidden="1" customWidth="1"/>
    <col min="15" max="15" width="6.77734375" bestFit="1" customWidth="1"/>
    <col min="16" max="16" width="6.33203125" bestFit="1" customWidth="1"/>
    <col min="17" max="17" width="6.77734375" bestFit="1" customWidth="1"/>
    <col min="18" max="18" width="6.33203125" bestFit="1" customWidth="1"/>
    <col min="19" max="19" width="7.6640625" bestFit="1" customWidth="1"/>
    <col min="20" max="21" width="7.6640625" customWidth="1"/>
    <col min="23" max="23" width="7.6640625" hidden="1" customWidth="1"/>
    <col min="24" max="24" width="8.6640625" hidden="1" customWidth="1"/>
    <col min="25" max="25" width="6.77734375" bestFit="1" customWidth="1"/>
    <col min="26" max="26" width="6.33203125" bestFit="1" customWidth="1"/>
    <col min="27" max="28" width="7.44140625" bestFit="1" customWidth="1"/>
    <col min="29" max="29" width="7.6640625" bestFit="1" customWidth="1"/>
    <col min="30" max="31" width="7.6640625" customWidth="1"/>
  </cols>
  <sheetData>
    <row r="1" spans="1:31">
      <c r="A1" s="1" t="s">
        <v>17</v>
      </c>
    </row>
    <row r="2" spans="1:31">
      <c r="E2" s="43" t="s">
        <v>11</v>
      </c>
      <c r="F2" s="43"/>
      <c r="G2" s="43"/>
      <c r="H2" s="43"/>
      <c r="I2" s="43"/>
      <c r="J2" s="43"/>
      <c r="K2" s="43"/>
      <c r="L2" s="40"/>
      <c r="M2" s="40"/>
      <c r="N2" s="40"/>
      <c r="O2" s="43" t="s">
        <v>10</v>
      </c>
      <c r="P2" s="43"/>
      <c r="Q2" s="43"/>
      <c r="R2" s="43"/>
      <c r="S2" s="43"/>
      <c r="T2" s="43"/>
      <c r="U2" s="43"/>
      <c r="V2" s="40"/>
      <c r="W2" s="40"/>
      <c r="X2" s="40"/>
      <c r="Y2" s="43" t="s">
        <v>12</v>
      </c>
      <c r="Z2" s="43"/>
      <c r="AA2" s="43"/>
      <c r="AB2" s="43"/>
      <c r="AC2" s="43"/>
      <c r="AD2" s="43"/>
      <c r="AE2" s="43"/>
    </row>
    <row r="3" spans="1:31">
      <c r="E3" s="33"/>
      <c r="F3" s="33"/>
      <c r="G3" s="33"/>
      <c r="H3" s="33"/>
      <c r="I3" s="33"/>
      <c r="J3" s="33"/>
      <c r="K3" s="33"/>
    </row>
    <row r="4" spans="1:31">
      <c r="A4" s="2"/>
      <c r="B4" s="36"/>
      <c r="C4" s="2" t="s">
        <v>0</v>
      </c>
      <c r="D4" s="2" t="s">
        <v>1</v>
      </c>
      <c r="E4" s="36" t="s">
        <v>2</v>
      </c>
      <c r="F4" s="36" t="s">
        <v>3</v>
      </c>
      <c r="G4" s="36" t="s">
        <v>4</v>
      </c>
      <c r="H4" s="36" t="s">
        <v>5</v>
      </c>
      <c r="I4" s="36" t="s">
        <v>6</v>
      </c>
      <c r="J4" s="36" t="s">
        <v>13</v>
      </c>
      <c r="K4" s="36" t="s">
        <v>16</v>
      </c>
      <c r="L4" s="40"/>
      <c r="M4" s="36" t="s">
        <v>0</v>
      </c>
      <c r="N4" s="36" t="s">
        <v>1</v>
      </c>
      <c r="O4" s="36" t="s">
        <v>2</v>
      </c>
      <c r="P4" s="36" t="s">
        <v>3</v>
      </c>
      <c r="Q4" s="36" t="s">
        <v>4</v>
      </c>
      <c r="R4" s="36" t="s">
        <v>5</v>
      </c>
      <c r="S4" s="36" t="s">
        <v>6</v>
      </c>
      <c r="T4" s="36" t="s">
        <v>13</v>
      </c>
      <c r="U4" s="36" t="s">
        <v>16</v>
      </c>
      <c r="V4" s="40"/>
      <c r="W4" s="36" t="s">
        <v>0</v>
      </c>
      <c r="X4" s="36" t="s">
        <v>1</v>
      </c>
      <c r="Y4" s="36" t="s">
        <v>2</v>
      </c>
      <c r="Z4" s="36" t="s">
        <v>3</v>
      </c>
      <c r="AA4" s="36" t="s">
        <v>4</v>
      </c>
      <c r="AB4" s="36" t="s">
        <v>5</v>
      </c>
      <c r="AC4" s="36" t="s">
        <v>6</v>
      </c>
      <c r="AD4" s="36" t="s">
        <v>13</v>
      </c>
      <c r="AE4" s="36" t="s">
        <v>16</v>
      </c>
    </row>
    <row r="5" spans="1:31">
      <c r="A5" s="3">
        <v>2010</v>
      </c>
      <c r="B5" s="45" t="s">
        <v>7</v>
      </c>
      <c r="C5" s="2">
        <v>8</v>
      </c>
      <c r="D5" s="2">
        <v>9</v>
      </c>
      <c r="E5" s="2"/>
      <c r="F5" s="2">
        <v>22</v>
      </c>
      <c r="G5" s="2">
        <v>52</v>
      </c>
      <c r="H5" s="2">
        <v>74</v>
      </c>
      <c r="I5" s="2"/>
      <c r="J5" s="2"/>
      <c r="K5" s="2"/>
      <c r="M5" s="4">
        <v>187</v>
      </c>
      <c r="N5" s="4">
        <v>219</v>
      </c>
      <c r="O5" s="4"/>
      <c r="P5" s="4">
        <v>180.7</v>
      </c>
      <c r="Q5" s="4">
        <v>215.7</v>
      </c>
      <c r="R5" s="4">
        <v>307.81</v>
      </c>
      <c r="S5" s="4"/>
      <c r="T5" s="2"/>
      <c r="U5" s="2"/>
      <c r="W5" s="2"/>
      <c r="X5" s="2">
        <v>3</v>
      </c>
      <c r="Y5" s="2"/>
      <c r="Z5" s="2">
        <v>3</v>
      </c>
      <c r="AA5" s="2">
        <v>16</v>
      </c>
      <c r="AB5" s="2">
        <v>65</v>
      </c>
      <c r="AC5" s="2"/>
      <c r="AD5" s="2"/>
      <c r="AE5" s="2"/>
    </row>
    <row r="6" spans="1:31">
      <c r="A6" s="3">
        <v>2011</v>
      </c>
      <c r="B6" s="46"/>
      <c r="C6" s="2">
        <v>10</v>
      </c>
      <c r="D6" s="2">
        <v>14</v>
      </c>
      <c r="E6" s="2"/>
      <c r="F6" s="2">
        <v>7</v>
      </c>
      <c r="G6" s="2">
        <v>35</v>
      </c>
      <c r="H6" s="2">
        <v>58</v>
      </c>
      <c r="I6" s="2"/>
      <c r="J6" s="2"/>
      <c r="K6" s="2"/>
      <c r="M6" s="4">
        <v>183</v>
      </c>
      <c r="N6" s="4">
        <v>219</v>
      </c>
      <c r="O6" s="4"/>
      <c r="P6" s="4">
        <v>161.19999999999999</v>
      </c>
      <c r="Q6" s="4">
        <v>234.4</v>
      </c>
      <c r="R6" s="4">
        <v>288.73</v>
      </c>
      <c r="S6" s="4"/>
      <c r="T6" s="2"/>
      <c r="U6" s="2"/>
      <c r="W6" s="2"/>
      <c r="X6" s="2">
        <v>2</v>
      </c>
      <c r="Y6" s="2"/>
      <c r="Z6" s="2">
        <v>0</v>
      </c>
      <c r="AA6" s="2">
        <v>16</v>
      </c>
      <c r="AB6" s="2">
        <v>45</v>
      </c>
      <c r="AC6" s="31"/>
      <c r="AD6" s="2"/>
      <c r="AE6" s="2"/>
    </row>
    <row r="7" spans="1:31">
      <c r="A7" s="3">
        <v>2012</v>
      </c>
      <c r="B7" s="46"/>
      <c r="C7" s="2">
        <v>10</v>
      </c>
      <c r="D7" s="2">
        <v>12</v>
      </c>
      <c r="E7" s="2">
        <v>5</v>
      </c>
      <c r="F7" s="2">
        <v>20</v>
      </c>
      <c r="G7" s="2">
        <v>42</v>
      </c>
      <c r="H7" s="2">
        <v>73</v>
      </c>
      <c r="I7" s="2"/>
      <c r="J7" s="2"/>
      <c r="K7" s="2"/>
      <c r="M7" s="4">
        <v>230.6</v>
      </c>
      <c r="N7" s="4">
        <v>250</v>
      </c>
      <c r="O7" s="4">
        <v>236</v>
      </c>
      <c r="P7" s="4">
        <v>204</v>
      </c>
      <c r="Q7" s="4">
        <v>212.6</v>
      </c>
      <c r="R7" s="4">
        <v>294.89999999999998</v>
      </c>
      <c r="S7" s="4"/>
      <c r="T7" s="2"/>
      <c r="U7" s="2"/>
      <c r="W7" s="2">
        <v>5</v>
      </c>
      <c r="X7" s="2">
        <v>7</v>
      </c>
      <c r="Y7" s="2">
        <v>1</v>
      </c>
      <c r="Z7" s="2">
        <v>4</v>
      </c>
      <c r="AA7" s="2">
        <v>12</v>
      </c>
      <c r="AB7" s="2">
        <v>43</v>
      </c>
      <c r="AC7" s="2"/>
      <c r="AD7" s="2"/>
      <c r="AE7" s="2"/>
    </row>
    <row r="8" spans="1:31">
      <c r="A8" s="3">
        <v>2013</v>
      </c>
      <c r="B8" s="46"/>
      <c r="C8" s="2">
        <v>11</v>
      </c>
      <c r="D8" s="2">
        <v>8</v>
      </c>
      <c r="E8" s="2">
        <v>4</v>
      </c>
      <c r="F8" s="2">
        <v>11</v>
      </c>
      <c r="G8" s="2">
        <v>36</v>
      </c>
      <c r="H8" s="2">
        <v>77</v>
      </c>
      <c r="I8" s="2"/>
      <c r="J8" s="2"/>
      <c r="K8" s="2"/>
      <c r="M8" s="4">
        <v>275</v>
      </c>
      <c r="N8" s="4">
        <v>220</v>
      </c>
      <c r="O8" s="4">
        <v>214</v>
      </c>
      <c r="P8" s="4">
        <v>219.6</v>
      </c>
      <c r="Q8" s="4">
        <v>214</v>
      </c>
      <c r="R8" s="4">
        <v>280.85000000000002</v>
      </c>
      <c r="S8" s="4"/>
      <c r="T8" s="2"/>
      <c r="U8" s="2"/>
      <c r="W8" s="2">
        <v>9</v>
      </c>
      <c r="X8" s="2">
        <v>3</v>
      </c>
      <c r="Y8" s="2">
        <v>0</v>
      </c>
      <c r="Z8" s="2">
        <v>3</v>
      </c>
      <c r="AA8" s="2">
        <v>14</v>
      </c>
      <c r="AB8" s="2">
        <v>54</v>
      </c>
      <c r="AC8" s="2"/>
      <c r="AD8" s="2"/>
      <c r="AE8" s="2"/>
    </row>
    <row r="9" spans="1:31">
      <c r="A9" s="3">
        <v>2014</v>
      </c>
      <c r="B9" s="46"/>
      <c r="C9" s="2">
        <v>7</v>
      </c>
      <c r="D9" s="2">
        <v>6</v>
      </c>
      <c r="E9" s="2">
        <v>11</v>
      </c>
      <c r="F9" s="2">
        <v>9</v>
      </c>
      <c r="G9" s="2">
        <v>30</v>
      </c>
      <c r="H9" s="2">
        <v>73</v>
      </c>
      <c r="I9" s="2"/>
      <c r="J9" s="2"/>
      <c r="K9" s="2"/>
      <c r="M9" s="4">
        <v>286</v>
      </c>
      <c r="N9" s="4">
        <v>227</v>
      </c>
      <c r="O9" s="4">
        <v>243</v>
      </c>
      <c r="P9" s="4">
        <v>248.6</v>
      </c>
      <c r="Q9" s="4">
        <v>213</v>
      </c>
      <c r="R9" s="4">
        <v>269.25</v>
      </c>
      <c r="S9" s="4"/>
      <c r="T9" s="2"/>
      <c r="U9" s="2"/>
      <c r="W9" s="2">
        <v>7</v>
      </c>
      <c r="X9" s="2">
        <v>4</v>
      </c>
      <c r="Y9" s="2">
        <v>6</v>
      </c>
      <c r="Z9" s="2">
        <v>3</v>
      </c>
      <c r="AA9" s="2">
        <v>15</v>
      </c>
      <c r="AB9" s="2">
        <v>43</v>
      </c>
      <c r="AC9" s="2"/>
      <c r="AD9" s="2"/>
      <c r="AE9" s="2"/>
    </row>
    <row r="10" spans="1:31">
      <c r="A10" s="3">
        <v>2015</v>
      </c>
      <c r="B10" s="46"/>
      <c r="C10" s="2">
        <v>12</v>
      </c>
      <c r="D10" s="2">
        <v>13</v>
      </c>
      <c r="E10" s="2">
        <v>17</v>
      </c>
      <c r="F10" s="2">
        <v>15</v>
      </c>
      <c r="G10" s="2">
        <v>34</v>
      </c>
      <c r="H10" s="2">
        <v>93</v>
      </c>
      <c r="I10" s="2">
        <v>14</v>
      </c>
      <c r="J10" s="2"/>
      <c r="K10" s="2"/>
      <c r="M10" s="4">
        <v>274.60000000000002</v>
      </c>
      <c r="N10" s="4">
        <v>280.7</v>
      </c>
      <c r="O10" s="4">
        <v>212.9</v>
      </c>
      <c r="P10" s="4">
        <v>214.5</v>
      </c>
      <c r="Q10" s="4">
        <v>206.6</v>
      </c>
      <c r="R10" s="4">
        <v>266.10000000000002</v>
      </c>
      <c r="S10" s="4">
        <v>224.8</v>
      </c>
      <c r="T10" s="2"/>
      <c r="U10" s="2"/>
      <c r="W10" s="2">
        <v>7</v>
      </c>
      <c r="X10" s="2">
        <v>9</v>
      </c>
      <c r="Y10" s="2">
        <v>4</v>
      </c>
      <c r="Z10" s="2">
        <v>3</v>
      </c>
      <c r="AA10" s="2">
        <v>12</v>
      </c>
      <c r="AB10" s="2">
        <v>56</v>
      </c>
      <c r="AC10" s="2">
        <v>4</v>
      </c>
      <c r="AD10" s="2"/>
      <c r="AE10" s="2"/>
    </row>
    <row r="11" spans="1:31">
      <c r="A11" s="3">
        <v>2016</v>
      </c>
      <c r="B11" s="46"/>
      <c r="C11" s="2">
        <v>19</v>
      </c>
      <c r="D11" s="2">
        <v>18</v>
      </c>
      <c r="E11" s="2">
        <v>15</v>
      </c>
      <c r="F11" s="2">
        <v>17</v>
      </c>
      <c r="G11" s="2"/>
      <c r="H11" s="2">
        <v>109</v>
      </c>
      <c r="I11" s="2"/>
      <c r="J11" s="2"/>
      <c r="K11" s="2"/>
      <c r="M11" s="4">
        <v>269.3</v>
      </c>
      <c r="N11" s="4">
        <v>271.77999999999997</v>
      </c>
      <c r="O11" s="4">
        <v>196.86</v>
      </c>
      <c r="P11" s="4">
        <v>183.97</v>
      </c>
      <c r="Q11" s="4"/>
      <c r="R11" s="4">
        <v>251.36</v>
      </c>
      <c r="S11" s="4">
        <v>204.1</v>
      </c>
      <c r="T11" s="2"/>
      <c r="U11" s="2"/>
      <c r="W11" s="2">
        <v>10</v>
      </c>
      <c r="X11" s="2">
        <v>13</v>
      </c>
      <c r="Y11" s="2">
        <v>5</v>
      </c>
      <c r="Z11" s="2">
        <v>4</v>
      </c>
      <c r="AA11" s="2"/>
      <c r="AB11" s="2"/>
      <c r="AC11" s="2">
        <v>5</v>
      </c>
      <c r="AD11" s="2"/>
      <c r="AE11" s="2"/>
    </row>
    <row r="12" spans="1:31" s="8" customFormat="1">
      <c r="A12" s="29">
        <v>2017</v>
      </c>
      <c r="B12" s="46"/>
      <c r="C12" s="17">
        <v>28</v>
      </c>
      <c r="D12" s="17">
        <v>15</v>
      </c>
      <c r="E12" s="17">
        <v>14</v>
      </c>
      <c r="F12" s="17">
        <v>18</v>
      </c>
      <c r="G12" s="17">
        <v>43</v>
      </c>
      <c r="H12" s="17">
        <v>99</v>
      </c>
      <c r="I12" s="17">
        <v>22</v>
      </c>
      <c r="J12" s="17">
        <v>6</v>
      </c>
      <c r="K12" s="17"/>
      <c r="L12" s="9"/>
      <c r="M12" s="30">
        <v>272</v>
      </c>
      <c r="N12" s="30">
        <v>221</v>
      </c>
      <c r="O12" s="30"/>
      <c r="P12" s="30">
        <v>174</v>
      </c>
      <c r="Q12" s="30">
        <v>200.2</v>
      </c>
      <c r="R12" s="30">
        <v>247.3</v>
      </c>
      <c r="S12" s="30">
        <v>285</v>
      </c>
      <c r="T12" s="30">
        <v>183</v>
      </c>
      <c r="U12" s="30"/>
      <c r="V12" s="7"/>
      <c r="W12" s="17">
        <v>15</v>
      </c>
      <c r="X12" s="17">
        <v>3</v>
      </c>
      <c r="Y12" s="17">
        <v>3</v>
      </c>
      <c r="Z12" s="17">
        <v>4</v>
      </c>
      <c r="AA12" s="17">
        <v>20</v>
      </c>
      <c r="AB12" s="17">
        <v>53</v>
      </c>
      <c r="AC12" s="17">
        <v>20</v>
      </c>
      <c r="AD12" s="17">
        <v>0</v>
      </c>
      <c r="AE12" s="17"/>
    </row>
    <row r="13" spans="1:31" s="8" customFormat="1" ht="15" thickBot="1">
      <c r="A13" s="29">
        <v>2018</v>
      </c>
      <c r="B13" s="37"/>
      <c r="C13" s="5"/>
      <c r="D13" s="5"/>
      <c r="E13" s="17">
        <v>13</v>
      </c>
      <c r="F13" s="17">
        <v>16</v>
      </c>
      <c r="G13" s="17">
        <v>34</v>
      </c>
      <c r="H13" s="17">
        <v>89</v>
      </c>
      <c r="I13" s="17">
        <v>23</v>
      </c>
      <c r="J13" s="17">
        <v>3</v>
      </c>
      <c r="K13" s="17"/>
      <c r="L13" s="9"/>
      <c r="M13" s="21"/>
      <c r="N13" s="21"/>
      <c r="O13" s="30">
        <v>264.8</v>
      </c>
      <c r="P13" s="30">
        <v>250.4</v>
      </c>
      <c r="Q13" s="30">
        <v>199.2</v>
      </c>
      <c r="R13" s="30">
        <v>250</v>
      </c>
      <c r="S13" s="30">
        <v>234.3</v>
      </c>
      <c r="T13" s="30">
        <v>207</v>
      </c>
      <c r="U13" s="30"/>
      <c r="V13" s="9"/>
      <c r="W13" s="5"/>
      <c r="X13" s="5"/>
      <c r="Y13" s="17">
        <v>6</v>
      </c>
      <c r="Z13" s="17">
        <v>8</v>
      </c>
      <c r="AA13" s="17">
        <v>6</v>
      </c>
      <c r="AB13" s="17"/>
      <c r="AC13" s="17">
        <v>8</v>
      </c>
      <c r="AD13" s="17">
        <v>1</v>
      </c>
      <c r="AE13" s="17"/>
    </row>
    <row r="14" spans="1:31" s="8" customFormat="1" ht="15" thickBot="1">
      <c r="A14" s="10">
        <v>2019</v>
      </c>
      <c r="B14" s="37"/>
      <c r="C14" s="5"/>
      <c r="D14" s="5"/>
      <c r="E14" s="5">
        <v>17</v>
      </c>
      <c r="F14" s="5">
        <v>15</v>
      </c>
      <c r="G14" s="5">
        <v>42</v>
      </c>
      <c r="H14" s="5">
        <v>87</v>
      </c>
      <c r="I14" s="5">
        <v>13</v>
      </c>
      <c r="J14" s="5">
        <v>6</v>
      </c>
      <c r="K14" s="5">
        <v>6</v>
      </c>
      <c r="L14" s="9"/>
      <c r="M14" s="21"/>
      <c r="N14" s="21"/>
      <c r="O14" s="21">
        <v>229.8</v>
      </c>
      <c r="P14" s="21"/>
      <c r="Q14" s="21">
        <v>193.17</v>
      </c>
      <c r="R14" s="21">
        <v>275</v>
      </c>
      <c r="S14" s="21">
        <v>277.31</v>
      </c>
      <c r="T14" s="21">
        <v>202.4</v>
      </c>
      <c r="U14" s="21">
        <v>197.8</v>
      </c>
      <c r="V14" s="9"/>
      <c r="W14" s="5"/>
      <c r="X14" s="5"/>
      <c r="Y14" s="5">
        <v>8</v>
      </c>
      <c r="Z14" s="5">
        <v>5</v>
      </c>
      <c r="AA14" s="5"/>
      <c r="AB14" s="5"/>
      <c r="AC14" s="5">
        <v>13</v>
      </c>
      <c r="AD14" s="5">
        <v>1</v>
      </c>
      <c r="AE14" s="5">
        <v>1</v>
      </c>
    </row>
    <row r="15" spans="1:31" s="8" customFormat="1" ht="15" thickBot="1">
      <c r="A15" s="10">
        <v>2020</v>
      </c>
      <c r="B15" s="37"/>
      <c r="C15" s="5"/>
      <c r="D15" s="5"/>
      <c r="E15" s="5">
        <v>13</v>
      </c>
      <c r="F15" s="5">
        <v>16</v>
      </c>
      <c r="G15" s="5">
        <v>47</v>
      </c>
      <c r="H15" s="5">
        <v>100</v>
      </c>
      <c r="I15" s="5">
        <v>11</v>
      </c>
      <c r="J15" s="5">
        <v>12</v>
      </c>
      <c r="K15" s="35" t="s">
        <v>19</v>
      </c>
      <c r="L15" s="9"/>
      <c r="M15" s="21"/>
      <c r="N15" s="21"/>
      <c r="O15" s="21">
        <v>241.2</v>
      </c>
      <c r="P15" s="21">
        <v>202.9</v>
      </c>
      <c r="Q15" s="21">
        <v>225.79</v>
      </c>
      <c r="R15" s="21">
        <v>245.1</v>
      </c>
      <c r="S15" s="21">
        <v>288.5</v>
      </c>
      <c r="T15" s="21">
        <v>171.3</v>
      </c>
      <c r="U15" s="21" t="s">
        <v>19</v>
      </c>
      <c r="V15" s="9"/>
      <c r="W15" s="5"/>
      <c r="X15" s="5"/>
      <c r="Y15" s="5"/>
      <c r="Z15" s="5"/>
      <c r="AA15" s="5"/>
      <c r="AB15" s="5"/>
      <c r="AC15" s="5"/>
      <c r="AD15" s="5"/>
      <c r="AE15" s="5"/>
    </row>
    <row r="16" spans="1:31" s="8" customFormat="1" ht="15" thickBot="1">
      <c r="A16" s="34" t="s">
        <v>18</v>
      </c>
      <c r="B16" s="37"/>
      <c r="C16" s="5"/>
      <c r="D16" s="5"/>
      <c r="E16" s="5">
        <v>15</v>
      </c>
      <c r="F16" s="5">
        <v>14</v>
      </c>
      <c r="G16" s="5">
        <v>52</v>
      </c>
      <c r="H16" s="5">
        <v>107</v>
      </c>
      <c r="I16" s="5">
        <v>19</v>
      </c>
      <c r="J16" s="5">
        <v>12</v>
      </c>
      <c r="K16" s="5" t="s">
        <v>19</v>
      </c>
      <c r="L16" s="9"/>
      <c r="M16" s="21"/>
      <c r="N16" s="21"/>
      <c r="O16" s="21">
        <v>251.7</v>
      </c>
      <c r="P16" s="21">
        <v>191.6</v>
      </c>
      <c r="Q16" s="21">
        <v>217.3</v>
      </c>
      <c r="R16" s="21">
        <v>259.2</v>
      </c>
      <c r="S16" s="21">
        <v>264.7</v>
      </c>
      <c r="T16" s="21">
        <v>138.4</v>
      </c>
      <c r="U16" s="21" t="s">
        <v>19</v>
      </c>
      <c r="V16" s="9"/>
      <c r="W16" s="5"/>
      <c r="X16" s="5"/>
      <c r="Y16" s="5"/>
      <c r="Z16" s="5"/>
      <c r="AA16" s="5"/>
      <c r="AB16" s="5"/>
      <c r="AC16" s="5"/>
      <c r="AD16" s="5"/>
      <c r="AE16" s="5"/>
    </row>
    <row r="17" spans="1:31" s="8" customFormat="1" ht="15" thickBot="1">
      <c r="A17" s="14" t="s">
        <v>14</v>
      </c>
      <c r="B17" s="38"/>
      <c r="C17" s="19">
        <f>C12/C5*100</f>
        <v>350</v>
      </c>
      <c r="D17" s="19">
        <f t="shared" ref="D17" si="0">D12/D5*100</f>
        <v>166.66666666666669</v>
      </c>
      <c r="E17" s="19">
        <f>E16/E7*100</f>
        <v>300</v>
      </c>
      <c r="F17" s="19">
        <f>F16/F5*100</f>
        <v>63.636363636363633</v>
      </c>
      <c r="G17" s="42">
        <f>G13/G5*100</f>
        <v>65.384615384615387</v>
      </c>
      <c r="H17" s="19">
        <f>H16/H5*100</f>
        <v>144.59459459459461</v>
      </c>
      <c r="I17" s="19">
        <f>I16/I10*100</f>
        <v>135.71428571428572</v>
      </c>
      <c r="J17" s="19">
        <f>J16/J12*100</f>
        <v>200</v>
      </c>
      <c r="K17" s="19">
        <v>100</v>
      </c>
      <c r="L17" s="20"/>
      <c r="M17" s="19">
        <f t="shared" ref="M17:N17" si="1">M12/M5*100</f>
        <v>145.45454545454547</v>
      </c>
      <c r="N17" s="19">
        <f t="shared" si="1"/>
        <v>100.91324200913243</v>
      </c>
      <c r="O17" s="19">
        <f>O16/O7*100</f>
        <v>106.65254237288136</v>
      </c>
      <c r="P17" s="19">
        <f>P13/P5*100</f>
        <v>138.57221914775872</v>
      </c>
      <c r="Q17" s="42">
        <f>Q13/Q5*100</f>
        <v>92.35048678720446</v>
      </c>
      <c r="R17" s="19">
        <f>R16/R5*100</f>
        <v>84.207790520126053</v>
      </c>
      <c r="S17" s="19">
        <f>S16/S10*100</f>
        <v>117.74911032028467</v>
      </c>
      <c r="T17" s="19">
        <f>T16/T12*100</f>
        <v>75.62841530054645</v>
      </c>
      <c r="U17" s="19">
        <v>100</v>
      </c>
      <c r="V17" s="13"/>
      <c r="W17" s="19">
        <f>W12/W7*100</f>
        <v>300</v>
      </c>
      <c r="X17" s="19">
        <f t="shared" ref="X17" si="2">X12/X5*100</f>
        <v>100</v>
      </c>
      <c r="Y17" s="19">
        <f>Y14/Y7*100</f>
        <v>800</v>
      </c>
      <c r="Z17" s="19">
        <f>Z14/Z5*100</f>
        <v>166.66666666666669</v>
      </c>
      <c r="AA17" s="19">
        <f>AA13/AA5*100</f>
        <v>37.5</v>
      </c>
      <c r="AB17" s="19">
        <f>AB12/AB5*100</f>
        <v>81.538461538461533</v>
      </c>
      <c r="AC17" s="19">
        <f>AC14/AC10*100</f>
        <v>325</v>
      </c>
      <c r="AD17" s="32">
        <f>AD14/AD13*100</f>
        <v>100</v>
      </c>
      <c r="AE17" s="32">
        <v>100</v>
      </c>
    </row>
    <row r="18" spans="1:31" s="8" customFormat="1">
      <c r="A18" s="27"/>
      <c r="B18" s="39"/>
      <c r="C18" s="25"/>
      <c r="D18" s="25"/>
      <c r="E18" s="25"/>
      <c r="F18" s="25"/>
      <c r="G18" s="25"/>
      <c r="H18" s="25"/>
      <c r="I18" s="25"/>
      <c r="J18" s="25"/>
      <c r="K18" s="25"/>
      <c r="L18" s="6"/>
      <c r="M18" s="22"/>
      <c r="N18" s="22"/>
      <c r="O18" s="22"/>
      <c r="P18" s="22"/>
      <c r="Q18" s="22"/>
      <c r="R18" s="22"/>
      <c r="S18" s="22"/>
      <c r="T18" s="22"/>
      <c r="U18" s="22"/>
      <c r="V18" s="9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>
      <c r="A19" s="16">
        <v>2010</v>
      </c>
      <c r="B19" s="46" t="s">
        <v>8</v>
      </c>
      <c r="C19" s="2">
        <v>4</v>
      </c>
      <c r="D19" s="2">
        <v>8</v>
      </c>
      <c r="E19" s="2"/>
      <c r="F19" s="2">
        <v>3</v>
      </c>
      <c r="G19" s="2">
        <v>27</v>
      </c>
      <c r="H19" s="2">
        <v>77</v>
      </c>
      <c r="I19" s="2"/>
      <c r="J19" s="2"/>
      <c r="K19" s="2"/>
      <c r="M19" s="4">
        <v>200</v>
      </c>
      <c r="N19" s="4">
        <v>198</v>
      </c>
      <c r="O19" s="4"/>
      <c r="P19" s="4">
        <v>120</v>
      </c>
      <c r="Q19" s="4">
        <v>226.1</v>
      </c>
      <c r="R19" s="4">
        <v>287.60000000000002</v>
      </c>
      <c r="S19" s="4"/>
      <c r="T19" s="4"/>
      <c r="U19" s="4"/>
      <c r="W19" s="2"/>
      <c r="X19" s="2">
        <v>0</v>
      </c>
      <c r="Y19" s="2"/>
      <c r="Z19" s="2">
        <v>0</v>
      </c>
      <c r="AA19" s="2">
        <v>6</v>
      </c>
      <c r="AB19" s="2">
        <v>65</v>
      </c>
      <c r="AC19" s="2"/>
      <c r="AD19" s="2"/>
      <c r="AE19" s="2"/>
    </row>
    <row r="20" spans="1:31">
      <c r="A20" s="3">
        <v>2011</v>
      </c>
      <c r="B20" s="46"/>
      <c r="C20" s="2">
        <v>13</v>
      </c>
      <c r="D20" s="2">
        <v>10</v>
      </c>
      <c r="E20" s="2"/>
      <c r="F20" s="2">
        <v>3</v>
      </c>
      <c r="G20" s="2">
        <v>38</v>
      </c>
      <c r="H20" s="2">
        <v>53</v>
      </c>
      <c r="I20" s="2"/>
      <c r="J20" s="2"/>
      <c r="K20" s="2"/>
      <c r="M20" s="4">
        <v>203</v>
      </c>
      <c r="N20" s="4">
        <v>200</v>
      </c>
      <c r="O20" s="4"/>
      <c r="P20" s="4">
        <v>133</v>
      </c>
      <c r="Q20" s="4">
        <v>188.8</v>
      </c>
      <c r="R20" s="4">
        <v>265.32</v>
      </c>
      <c r="S20" s="4"/>
      <c r="T20" s="4"/>
      <c r="U20" s="4"/>
      <c r="W20" s="2"/>
      <c r="X20" s="2">
        <v>1</v>
      </c>
      <c r="Y20" s="2"/>
      <c r="Z20" s="2">
        <v>0</v>
      </c>
      <c r="AA20" s="2">
        <v>2</v>
      </c>
      <c r="AB20" s="2">
        <v>34</v>
      </c>
      <c r="AC20" s="2"/>
      <c r="AD20" s="2"/>
      <c r="AE20" s="2"/>
    </row>
    <row r="21" spans="1:31">
      <c r="A21" s="3">
        <v>2012</v>
      </c>
      <c r="B21" s="46"/>
      <c r="C21" s="2">
        <v>4</v>
      </c>
      <c r="D21" s="2">
        <v>5</v>
      </c>
      <c r="E21" s="2">
        <v>0</v>
      </c>
      <c r="F21" s="2">
        <v>7</v>
      </c>
      <c r="G21" s="2">
        <v>41</v>
      </c>
      <c r="H21" s="2">
        <v>39</v>
      </c>
      <c r="I21" s="2"/>
      <c r="J21" s="2"/>
      <c r="K21" s="2"/>
      <c r="M21" s="4">
        <v>232.5</v>
      </c>
      <c r="N21" s="4">
        <v>226</v>
      </c>
      <c r="O21" s="4"/>
      <c r="P21" s="4">
        <v>168.4</v>
      </c>
      <c r="Q21" s="4">
        <v>201.2</v>
      </c>
      <c r="R21" s="4">
        <v>281.49</v>
      </c>
      <c r="S21" s="4"/>
      <c r="T21" s="4"/>
      <c r="U21" s="4"/>
      <c r="W21" s="2">
        <v>1</v>
      </c>
      <c r="X21" s="2">
        <v>1</v>
      </c>
      <c r="Y21" s="2">
        <v>0</v>
      </c>
      <c r="Z21" s="2">
        <v>0</v>
      </c>
      <c r="AA21" s="2">
        <v>10</v>
      </c>
      <c r="AB21" s="2">
        <v>28</v>
      </c>
      <c r="AC21" s="2"/>
      <c r="AD21" s="2"/>
      <c r="AE21" s="2"/>
    </row>
    <row r="22" spans="1:31">
      <c r="A22" s="3">
        <v>2013</v>
      </c>
      <c r="B22" s="46"/>
      <c r="C22" s="2">
        <v>7</v>
      </c>
      <c r="D22" s="2">
        <v>22</v>
      </c>
      <c r="E22" s="2">
        <v>2</v>
      </c>
      <c r="F22" s="2">
        <v>3</v>
      </c>
      <c r="G22" s="2">
        <v>33</v>
      </c>
      <c r="H22" s="2">
        <v>72</v>
      </c>
      <c r="I22" s="2"/>
      <c r="J22" s="2"/>
      <c r="K22" s="2"/>
      <c r="M22" s="4">
        <v>264</v>
      </c>
      <c r="N22" s="4">
        <v>195</v>
      </c>
      <c r="O22" s="4">
        <v>212.5</v>
      </c>
      <c r="P22" s="4">
        <v>192.3</v>
      </c>
      <c r="Q22" s="4">
        <v>206</v>
      </c>
      <c r="R22" s="4">
        <v>272.7</v>
      </c>
      <c r="S22" s="4"/>
      <c r="T22" s="4"/>
      <c r="U22" s="4"/>
      <c r="W22" s="18">
        <v>4</v>
      </c>
      <c r="X22" s="18">
        <v>4</v>
      </c>
      <c r="Y22" s="18">
        <v>1</v>
      </c>
      <c r="Z22" s="18">
        <v>1</v>
      </c>
      <c r="AA22" s="18">
        <v>11</v>
      </c>
      <c r="AB22" s="18">
        <v>48</v>
      </c>
      <c r="AC22" s="18"/>
      <c r="AD22" s="18"/>
      <c r="AE22" s="18"/>
    </row>
    <row r="23" spans="1:31">
      <c r="A23" s="3">
        <v>2014</v>
      </c>
      <c r="B23" s="46"/>
      <c r="C23" s="2">
        <v>17</v>
      </c>
      <c r="D23" s="2">
        <v>9</v>
      </c>
      <c r="E23" s="2">
        <v>4</v>
      </c>
      <c r="F23" s="2">
        <v>4</v>
      </c>
      <c r="G23" s="2">
        <v>39</v>
      </c>
      <c r="H23" s="2">
        <v>76</v>
      </c>
      <c r="I23" s="2"/>
      <c r="J23" s="2"/>
      <c r="K23" s="2"/>
      <c r="M23" s="4">
        <v>259.10000000000002</v>
      </c>
      <c r="N23" s="4">
        <v>233</v>
      </c>
      <c r="O23" s="4">
        <v>224.5</v>
      </c>
      <c r="P23" s="4">
        <v>179.5</v>
      </c>
      <c r="Q23" s="4">
        <v>213</v>
      </c>
      <c r="R23" s="4">
        <v>251.78</v>
      </c>
      <c r="S23" s="4"/>
      <c r="T23" s="4"/>
      <c r="U23" s="4"/>
      <c r="V23" s="12"/>
      <c r="W23" s="17">
        <v>10</v>
      </c>
      <c r="X23" s="17">
        <v>2</v>
      </c>
      <c r="Y23" s="17">
        <v>2</v>
      </c>
      <c r="Z23" s="17">
        <v>1</v>
      </c>
      <c r="AA23" s="17">
        <v>15</v>
      </c>
      <c r="AB23" s="17">
        <v>38</v>
      </c>
      <c r="AC23" s="17"/>
      <c r="AD23" s="2"/>
      <c r="AE23" s="2"/>
    </row>
    <row r="24" spans="1:31">
      <c r="A24" s="3">
        <v>2015</v>
      </c>
      <c r="B24" s="46"/>
      <c r="C24" s="2">
        <v>10</v>
      </c>
      <c r="D24" s="2">
        <v>24</v>
      </c>
      <c r="E24" s="2">
        <v>7</v>
      </c>
      <c r="F24" s="2">
        <v>9</v>
      </c>
      <c r="G24" s="2">
        <v>34</v>
      </c>
      <c r="H24" s="2">
        <v>97</v>
      </c>
      <c r="I24" s="2">
        <v>8</v>
      </c>
      <c r="J24" s="2"/>
      <c r="K24" s="2"/>
      <c r="M24" s="4">
        <v>251.1</v>
      </c>
      <c r="N24" s="4">
        <v>243.7</v>
      </c>
      <c r="O24" s="4">
        <v>177.6</v>
      </c>
      <c r="P24" s="4">
        <v>199.8</v>
      </c>
      <c r="Q24" s="4">
        <v>196.6</v>
      </c>
      <c r="R24" s="4">
        <v>258.10000000000002</v>
      </c>
      <c r="S24" s="4"/>
      <c r="T24" s="4"/>
      <c r="U24" s="4"/>
      <c r="W24" s="15">
        <v>7</v>
      </c>
      <c r="X24" s="15">
        <v>12</v>
      </c>
      <c r="Y24" s="15">
        <v>1</v>
      </c>
      <c r="Z24" s="15">
        <v>1</v>
      </c>
      <c r="AA24" s="15">
        <v>8</v>
      </c>
      <c r="AB24" s="15">
        <v>50</v>
      </c>
      <c r="AC24" s="15">
        <v>2</v>
      </c>
      <c r="AD24" s="15"/>
      <c r="AE24" s="15"/>
    </row>
    <row r="25" spans="1:31">
      <c r="A25" s="3">
        <v>2016</v>
      </c>
      <c r="B25" s="46"/>
      <c r="C25" s="2">
        <v>18</v>
      </c>
      <c r="D25" s="2">
        <v>23</v>
      </c>
      <c r="E25" s="2">
        <v>7</v>
      </c>
      <c r="F25" s="2">
        <v>12</v>
      </c>
      <c r="G25" s="2"/>
      <c r="H25" s="2">
        <v>98</v>
      </c>
      <c r="I25" s="2"/>
      <c r="J25" s="2"/>
      <c r="K25" s="2"/>
      <c r="M25" s="4">
        <v>231.7</v>
      </c>
      <c r="N25" s="4">
        <v>220.61</v>
      </c>
      <c r="O25" s="4">
        <v>175.14</v>
      </c>
      <c r="P25" s="4">
        <v>145.41999999999999</v>
      </c>
      <c r="Q25" s="4"/>
      <c r="R25" s="4">
        <v>247.81</v>
      </c>
      <c r="S25" s="4">
        <v>205.4</v>
      </c>
      <c r="T25" s="4"/>
      <c r="U25" s="4"/>
      <c r="W25" s="2">
        <v>7</v>
      </c>
      <c r="X25" s="2">
        <v>4</v>
      </c>
      <c r="Y25" s="2">
        <v>0</v>
      </c>
      <c r="Z25" s="2">
        <v>2</v>
      </c>
      <c r="AA25" s="2"/>
      <c r="AB25" s="2"/>
      <c r="AC25" s="2">
        <v>2</v>
      </c>
      <c r="AD25" s="2"/>
      <c r="AE25" s="2"/>
    </row>
    <row r="26" spans="1:31" s="8" customFormat="1">
      <c r="A26" s="29">
        <v>2017</v>
      </c>
      <c r="B26" s="46"/>
      <c r="C26" s="17">
        <v>24</v>
      </c>
      <c r="D26" s="17">
        <v>30</v>
      </c>
      <c r="E26" s="17">
        <v>11</v>
      </c>
      <c r="F26" s="17">
        <v>17</v>
      </c>
      <c r="G26" s="17">
        <v>33</v>
      </c>
      <c r="H26" s="17">
        <v>87</v>
      </c>
      <c r="I26" s="17">
        <v>8</v>
      </c>
      <c r="J26" s="17">
        <v>4</v>
      </c>
      <c r="K26" s="17"/>
      <c r="L26" s="9"/>
      <c r="M26" s="30">
        <v>247</v>
      </c>
      <c r="N26" s="30">
        <v>214</v>
      </c>
      <c r="O26" s="30"/>
      <c r="P26" s="30">
        <v>134</v>
      </c>
      <c r="Q26" s="30">
        <v>203.4</v>
      </c>
      <c r="R26" s="30">
        <v>228.3</v>
      </c>
      <c r="S26" s="30">
        <v>271</v>
      </c>
      <c r="T26" s="30">
        <v>181</v>
      </c>
      <c r="U26" s="30"/>
      <c r="V26" s="7"/>
      <c r="W26" s="17">
        <v>8</v>
      </c>
      <c r="X26" s="17">
        <v>8</v>
      </c>
      <c r="Y26" s="17">
        <v>0</v>
      </c>
      <c r="Z26" s="17">
        <v>0</v>
      </c>
      <c r="AA26" s="17">
        <v>18</v>
      </c>
      <c r="AB26" s="17">
        <v>23</v>
      </c>
      <c r="AC26" s="17">
        <v>8</v>
      </c>
      <c r="AD26" s="17">
        <v>0</v>
      </c>
      <c r="AE26" s="17"/>
    </row>
    <row r="27" spans="1:31" s="8" customFormat="1" ht="15" thickBot="1">
      <c r="A27" s="29">
        <v>2018</v>
      </c>
      <c r="B27" s="37"/>
      <c r="C27" s="5"/>
      <c r="D27" s="5"/>
      <c r="E27" s="17">
        <v>9</v>
      </c>
      <c r="F27" s="17">
        <v>3</v>
      </c>
      <c r="G27" s="17">
        <v>53</v>
      </c>
      <c r="H27" s="17">
        <v>111</v>
      </c>
      <c r="I27" s="17">
        <v>10</v>
      </c>
      <c r="J27" s="17">
        <v>4</v>
      </c>
      <c r="K27" s="17"/>
      <c r="L27" s="9"/>
      <c r="M27" s="21"/>
      <c r="N27" s="21"/>
      <c r="O27" s="30">
        <v>217.9</v>
      </c>
      <c r="P27" s="30">
        <v>222.7</v>
      </c>
      <c r="Q27" s="30">
        <v>184.9</v>
      </c>
      <c r="R27" s="30">
        <v>244</v>
      </c>
      <c r="S27" s="30">
        <v>236.8</v>
      </c>
      <c r="T27" s="30">
        <v>247</v>
      </c>
      <c r="U27" s="30"/>
      <c r="V27" s="9"/>
      <c r="W27" s="5"/>
      <c r="X27" s="5"/>
      <c r="Y27" s="17">
        <v>2</v>
      </c>
      <c r="Z27" s="17">
        <v>2</v>
      </c>
      <c r="AA27" s="17">
        <v>6</v>
      </c>
      <c r="AB27" s="17"/>
      <c r="AC27" s="17">
        <v>5</v>
      </c>
      <c r="AD27" s="17">
        <v>1</v>
      </c>
      <c r="AE27" s="17"/>
    </row>
    <row r="28" spans="1:31" s="8" customFormat="1" ht="15" thickBot="1">
      <c r="A28" s="10">
        <v>2019</v>
      </c>
      <c r="B28" s="37"/>
      <c r="C28" s="5"/>
      <c r="D28" s="5"/>
      <c r="E28" s="5">
        <v>11</v>
      </c>
      <c r="F28" s="5">
        <v>6</v>
      </c>
      <c r="G28" s="5">
        <v>30</v>
      </c>
      <c r="H28" s="5">
        <v>112</v>
      </c>
      <c r="I28" s="5">
        <v>13</v>
      </c>
      <c r="J28" s="5">
        <v>9</v>
      </c>
      <c r="K28" s="5">
        <v>1</v>
      </c>
      <c r="L28" s="9"/>
      <c r="M28" s="21"/>
      <c r="N28" s="21"/>
      <c r="O28" s="21">
        <v>181.9</v>
      </c>
      <c r="P28" s="21"/>
      <c r="Q28" s="21">
        <v>189.5</v>
      </c>
      <c r="R28" s="21">
        <v>243</v>
      </c>
      <c r="S28" s="21">
        <v>258.7</v>
      </c>
      <c r="T28" s="21">
        <v>161.1</v>
      </c>
      <c r="U28" s="21">
        <v>177</v>
      </c>
      <c r="V28" s="9"/>
      <c r="W28" s="5"/>
      <c r="X28" s="5"/>
      <c r="Y28" s="5">
        <v>1</v>
      </c>
      <c r="Z28" s="5">
        <v>0</v>
      </c>
      <c r="AA28" s="5"/>
      <c r="AB28" s="5"/>
      <c r="AC28" s="5">
        <v>9</v>
      </c>
      <c r="AD28" s="5">
        <v>0</v>
      </c>
      <c r="AE28" s="5">
        <v>0</v>
      </c>
    </row>
    <row r="29" spans="1:31" s="8" customFormat="1" ht="15" thickBot="1">
      <c r="A29" s="10">
        <v>2020</v>
      </c>
      <c r="B29" s="37"/>
      <c r="C29" s="5"/>
      <c r="D29" s="5"/>
      <c r="E29" s="5">
        <v>14</v>
      </c>
      <c r="F29" s="5">
        <v>10</v>
      </c>
      <c r="G29" s="5">
        <v>42</v>
      </c>
      <c r="H29" s="5">
        <v>122</v>
      </c>
      <c r="I29" s="5">
        <v>13</v>
      </c>
      <c r="J29" s="5">
        <v>6</v>
      </c>
      <c r="K29" s="5" t="s">
        <v>19</v>
      </c>
      <c r="L29" s="9"/>
      <c r="M29" s="21"/>
      <c r="N29" s="21"/>
      <c r="O29" s="21">
        <v>240.2</v>
      </c>
      <c r="P29" s="21">
        <v>166.8</v>
      </c>
      <c r="Q29" s="21">
        <v>217.8</v>
      </c>
      <c r="R29" s="21">
        <v>243.9</v>
      </c>
      <c r="S29" s="21">
        <v>298.5</v>
      </c>
      <c r="T29" s="21">
        <v>171</v>
      </c>
      <c r="U29" s="21" t="s">
        <v>19</v>
      </c>
      <c r="V29" s="9"/>
      <c r="W29" s="5"/>
      <c r="X29" s="5"/>
      <c r="Y29" s="5"/>
      <c r="Z29" s="5"/>
      <c r="AA29" s="5"/>
      <c r="AB29" s="5"/>
      <c r="AC29" s="5"/>
      <c r="AD29" s="5"/>
      <c r="AE29" s="5"/>
    </row>
    <row r="30" spans="1:31" s="8" customFormat="1" ht="15" thickBot="1">
      <c r="A30" s="34" t="s">
        <v>18</v>
      </c>
      <c r="B30" s="37"/>
      <c r="C30" s="5"/>
      <c r="D30" s="5"/>
      <c r="E30" s="5">
        <v>19</v>
      </c>
      <c r="F30" s="5">
        <v>11</v>
      </c>
      <c r="G30" s="5">
        <v>51</v>
      </c>
      <c r="H30" s="5">
        <v>128</v>
      </c>
      <c r="I30" s="5">
        <v>27</v>
      </c>
      <c r="J30" s="5">
        <v>10</v>
      </c>
      <c r="K30" s="5" t="s">
        <v>19</v>
      </c>
      <c r="L30" s="9"/>
      <c r="M30" s="21"/>
      <c r="N30" s="21"/>
      <c r="O30" s="21">
        <v>245.7</v>
      </c>
      <c r="P30" s="21">
        <v>161.80000000000001</v>
      </c>
      <c r="Q30" s="41">
        <v>201.1</v>
      </c>
      <c r="R30" s="21">
        <v>259.5</v>
      </c>
      <c r="S30" s="21">
        <v>270.10000000000002</v>
      </c>
      <c r="T30" s="21">
        <v>158.30000000000001</v>
      </c>
      <c r="U30" s="21" t="s">
        <v>19</v>
      </c>
      <c r="V30" s="9"/>
      <c r="W30" s="5"/>
      <c r="X30" s="5"/>
      <c r="Y30" s="5"/>
      <c r="Z30" s="5"/>
      <c r="AA30" s="5"/>
      <c r="AB30" s="5"/>
      <c r="AC30" s="5"/>
      <c r="AD30" s="5"/>
      <c r="AE30" s="5"/>
    </row>
    <row r="31" spans="1:31" s="8" customFormat="1" ht="15" thickBot="1">
      <c r="A31" s="14" t="s">
        <v>14</v>
      </c>
      <c r="B31" s="38"/>
      <c r="C31" s="19">
        <f>C26/C19*100</f>
        <v>600</v>
      </c>
      <c r="D31" s="19">
        <f t="shared" ref="D31" si="3">D26/D19*100</f>
        <v>375</v>
      </c>
      <c r="E31" s="19">
        <f>E30/E22*100</f>
        <v>950</v>
      </c>
      <c r="F31" s="19">
        <f>F30/F19*100</f>
        <v>366.66666666666663</v>
      </c>
      <c r="G31" s="42">
        <f>G27/G19*100</f>
        <v>196.2962962962963</v>
      </c>
      <c r="H31" s="19">
        <f>H30/H19*100</f>
        <v>166.23376623376623</v>
      </c>
      <c r="I31" s="19">
        <f>I30/I24*100</f>
        <v>337.5</v>
      </c>
      <c r="J31" s="19">
        <f>J30/J26*100</f>
        <v>250</v>
      </c>
      <c r="K31" s="19">
        <v>100</v>
      </c>
      <c r="L31" s="6"/>
      <c r="M31" s="19">
        <f>M26/M19*100</f>
        <v>123.50000000000001</v>
      </c>
      <c r="N31" s="19">
        <f t="shared" ref="N31" si="4">N26/N19*100</f>
        <v>108.08080808080808</v>
      </c>
      <c r="O31" s="19">
        <f>O30/O22*100</f>
        <v>115.62352941176471</v>
      </c>
      <c r="P31" s="19">
        <f>P30/P19*100</f>
        <v>134.83333333333334</v>
      </c>
      <c r="Q31" s="42">
        <f>Q27/Q19*100</f>
        <v>81.777974347633801</v>
      </c>
      <c r="R31" s="19">
        <f>R30/R19*100</f>
        <v>90.229485396383851</v>
      </c>
      <c r="S31" s="19">
        <f>S30/S25*100</f>
        <v>131.49951314508277</v>
      </c>
      <c r="T31" s="19">
        <f>T30/T26*100</f>
        <v>87.458563535911608</v>
      </c>
      <c r="U31" s="19">
        <v>100</v>
      </c>
      <c r="V31" s="9"/>
      <c r="W31" s="19">
        <f>W26/W21*100</f>
        <v>800</v>
      </c>
      <c r="X31" s="19">
        <f>X26/X20*100</f>
        <v>800</v>
      </c>
      <c r="Y31" s="19">
        <v>100</v>
      </c>
      <c r="Z31" s="19">
        <f>Z28/Z22</f>
        <v>0</v>
      </c>
      <c r="AA31" s="19">
        <f>AA27/AA19*100</f>
        <v>100</v>
      </c>
      <c r="AB31" s="19">
        <f>AB26/AB19*100</f>
        <v>35.384615384615387</v>
      </c>
      <c r="AC31" s="19">
        <f>AC28/AC24*100</f>
        <v>450</v>
      </c>
      <c r="AD31" s="19">
        <f>AD28/AD27*100</f>
        <v>0</v>
      </c>
      <c r="AE31" s="19">
        <v>0</v>
      </c>
    </row>
    <row r="32" spans="1:31" s="8" customFormat="1">
      <c r="A32" s="27"/>
      <c r="B32" s="39"/>
      <c r="C32" s="25"/>
      <c r="D32" s="25"/>
      <c r="E32" s="25"/>
      <c r="F32" s="25"/>
      <c r="G32" s="25"/>
      <c r="H32" s="25"/>
      <c r="I32" s="25"/>
      <c r="J32" s="25"/>
      <c r="K32" s="25"/>
      <c r="L32" s="6"/>
      <c r="M32" s="23"/>
      <c r="N32" s="23"/>
      <c r="O32" s="23"/>
      <c r="P32" s="23"/>
      <c r="Q32" s="23"/>
      <c r="R32" s="23"/>
      <c r="S32" s="22"/>
      <c r="T32" s="22"/>
      <c r="U32" s="22"/>
      <c r="V32" s="9"/>
      <c r="W32" s="12"/>
      <c r="X32" s="12"/>
      <c r="Y32" s="13"/>
      <c r="Z32" s="13"/>
      <c r="AA32" s="13"/>
      <c r="AB32" s="13"/>
      <c r="AC32" s="12"/>
      <c r="AD32" s="13"/>
      <c r="AE32" s="13"/>
    </row>
    <row r="33" spans="1:32">
      <c r="A33" s="16">
        <v>2010</v>
      </c>
      <c r="B33" s="45" t="s">
        <v>9</v>
      </c>
      <c r="C33" s="2">
        <v>12</v>
      </c>
      <c r="D33" s="2">
        <v>17</v>
      </c>
      <c r="E33" s="2"/>
      <c r="F33" s="2">
        <v>25</v>
      </c>
      <c r="G33" s="2">
        <v>79</v>
      </c>
      <c r="H33" s="2">
        <v>151</v>
      </c>
      <c r="I33" s="2"/>
      <c r="J33" s="2"/>
      <c r="K33" s="2"/>
      <c r="M33" s="4">
        <v>197</v>
      </c>
      <c r="N33" s="4">
        <v>197</v>
      </c>
      <c r="O33" s="4"/>
      <c r="P33" s="4">
        <v>173.416</v>
      </c>
      <c r="Q33" s="4">
        <v>219.25443037974682</v>
      </c>
      <c r="R33" s="4">
        <v>300.9027848101266</v>
      </c>
      <c r="S33" s="4"/>
      <c r="T33" s="4"/>
      <c r="U33" s="4"/>
      <c r="W33" s="2">
        <v>0</v>
      </c>
      <c r="X33" s="2">
        <v>3</v>
      </c>
      <c r="Y33" s="2">
        <v>0</v>
      </c>
      <c r="Z33" s="2">
        <v>3</v>
      </c>
      <c r="AA33" s="2">
        <v>22</v>
      </c>
      <c r="AB33" s="2">
        <v>130</v>
      </c>
      <c r="AC33" s="2"/>
      <c r="AD33" s="2"/>
      <c r="AE33" s="2"/>
    </row>
    <row r="34" spans="1:32">
      <c r="A34" s="3">
        <v>2011</v>
      </c>
      <c r="B34" s="46"/>
      <c r="C34" s="2">
        <v>23</v>
      </c>
      <c r="D34" s="2">
        <v>24</v>
      </c>
      <c r="E34" s="2"/>
      <c r="F34" s="2">
        <v>10</v>
      </c>
      <c r="G34" s="2">
        <v>73</v>
      </c>
      <c r="H34" s="2">
        <v>111</v>
      </c>
      <c r="I34" s="2"/>
      <c r="J34" s="2"/>
      <c r="K34" s="2"/>
      <c r="M34" s="4">
        <v>192</v>
      </c>
      <c r="N34" s="4">
        <v>211</v>
      </c>
      <c r="O34" s="4"/>
      <c r="P34" s="4">
        <v>152.73999999999998</v>
      </c>
      <c r="Q34" s="4">
        <v>210.66301369863015</v>
      </c>
      <c r="R34" s="4">
        <v>276.5439726027397</v>
      </c>
      <c r="S34" s="4"/>
      <c r="T34" s="4"/>
      <c r="U34" s="4"/>
      <c r="W34" s="2">
        <v>0</v>
      </c>
      <c r="X34" s="2">
        <v>3</v>
      </c>
      <c r="Y34" s="2">
        <v>0</v>
      </c>
      <c r="Z34" s="2">
        <v>0</v>
      </c>
      <c r="AA34" s="2">
        <v>18</v>
      </c>
      <c r="AB34" s="2">
        <v>79</v>
      </c>
      <c r="AC34" s="2"/>
      <c r="AD34" s="2"/>
      <c r="AE34" s="2"/>
    </row>
    <row r="35" spans="1:32">
      <c r="A35" s="3">
        <v>2012</v>
      </c>
      <c r="B35" s="46"/>
      <c r="C35" s="2">
        <v>14</v>
      </c>
      <c r="D35" s="2">
        <v>17</v>
      </c>
      <c r="E35" s="2">
        <v>5</v>
      </c>
      <c r="F35" s="2">
        <v>27</v>
      </c>
      <c r="G35" s="2">
        <v>83</v>
      </c>
      <c r="H35" s="2">
        <v>112</v>
      </c>
      <c r="I35" s="2"/>
      <c r="J35" s="2"/>
      <c r="K35" s="2"/>
      <c r="M35" s="4">
        <v>231</v>
      </c>
      <c r="N35" s="4">
        <v>242</v>
      </c>
      <c r="O35" s="4">
        <v>236</v>
      </c>
      <c r="P35" s="4">
        <v>194.77037037037039</v>
      </c>
      <c r="Q35" s="4">
        <v>206.96867469879516</v>
      </c>
      <c r="R35" s="4">
        <v>288.27578313253014</v>
      </c>
      <c r="S35" s="4"/>
      <c r="T35" s="4"/>
      <c r="U35" s="4"/>
      <c r="W35" s="2">
        <v>6</v>
      </c>
      <c r="X35" s="2">
        <v>8</v>
      </c>
      <c r="Y35" s="2">
        <v>1</v>
      </c>
      <c r="Z35" s="2">
        <v>4</v>
      </c>
      <c r="AA35" s="2">
        <v>22</v>
      </c>
      <c r="AB35" s="2">
        <v>71</v>
      </c>
      <c r="AC35" s="2"/>
      <c r="AD35" s="2"/>
      <c r="AE35" s="2"/>
    </row>
    <row r="36" spans="1:32">
      <c r="A36" s="3">
        <v>2013</v>
      </c>
      <c r="B36" s="46"/>
      <c r="C36" s="2">
        <v>18</v>
      </c>
      <c r="D36" s="2">
        <v>30</v>
      </c>
      <c r="E36" s="2">
        <v>6</v>
      </c>
      <c r="F36" s="2">
        <v>14</v>
      </c>
      <c r="G36" s="2">
        <v>69</v>
      </c>
      <c r="H36" s="2">
        <v>149</v>
      </c>
      <c r="I36" s="2"/>
      <c r="J36" s="2"/>
      <c r="K36" s="2"/>
      <c r="M36" s="4">
        <v>271</v>
      </c>
      <c r="N36" s="4">
        <v>202</v>
      </c>
      <c r="O36" s="4">
        <v>213.5</v>
      </c>
      <c r="P36" s="4">
        <v>213.75</v>
      </c>
      <c r="Q36" s="4">
        <v>210.17391304347825</v>
      </c>
      <c r="R36" s="4">
        <v>276.95217391304351</v>
      </c>
      <c r="S36" s="4"/>
      <c r="T36" s="4"/>
      <c r="U36" s="4"/>
      <c r="W36" s="2">
        <v>13</v>
      </c>
      <c r="X36" s="2">
        <v>7</v>
      </c>
      <c r="Y36" s="2">
        <v>1</v>
      </c>
      <c r="Z36" s="2">
        <v>4</v>
      </c>
      <c r="AA36" s="2">
        <v>25</v>
      </c>
      <c r="AB36" s="2">
        <v>102</v>
      </c>
      <c r="AC36" s="2"/>
      <c r="AD36" s="2"/>
      <c r="AE36" s="2"/>
    </row>
    <row r="37" spans="1:32">
      <c r="A37" s="3">
        <v>2014</v>
      </c>
      <c r="B37" s="46"/>
      <c r="C37" s="2">
        <v>24</v>
      </c>
      <c r="D37" s="2">
        <v>15</v>
      </c>
      <c r="E37" s="2">
        <v>15</v>
      </c>
      <c r="F37" s="2">
        <v>13</v>
      </c>
      <c r="G37" s="2">
        <v>69</v>
      </c>
      <c r="H37" s="2">
        <v>149</v>
      </c>
      <c r="I37" s="2"/>
      <c r="J37" s="2"/>
      <c r="K37" s="2"/>
      <c r="M37" s="4">
        <v>267.5</v>
      </c>
      <c r="N37" s="4">
        <v>230</v>
      </c>
      <c r="O37" s="4">
        <v>238</v>
      </c>
      <c r="P37" s="4">
        <v>227.3</v>
      </c>
      <c r="Q37" s="4">
        <v>213</v>
      </c>
      <c r="R37" s="4">
        <v>259.37565217391301</v>
      </c>
      <c r="S37" s="4"/>
      <c r="T37" s="4"/>
      <c r="U37" s="4"/>
      <c r="W37" s="2">
        <v>17</v>
      </c>
      <c r="X37" s="2">
        <v>6</v>
      </c>
      <c r="Y37" s="2">
        <v>8</v>
      </c>
      <c r="Z37" s="2">
        <v>4</v>
      </c>
      <c r="AA37" s="2">
        <v>30</v>
      </c>
      <c r="AB37" s="2">
        <v>81</v>
      </c>
      <c r="AC37" s="2"/>
      <c r="AD37" s="2"/>
      <c r="AE37" s="2"/>
    </row>
    <row r="38" spans="1:32">
      <c r="A38" s="3">
        <v>2015</v>
      </c>
      <c r="B38" s="46"/>
      <c r="C38" s="2">
        <v>22</v>
      </c>
      <c r="D38" s="2">
        <v>37</v>
      </c>
      <c r="E38" s="2">
        <v>24</v>
      </c>
      <c r="F38" s="2">
        <v>24</v>
      </c>
      <c r="G38" s="2">
        <v>68</v>
      </c>
      <c r="H38" s="2">
        <v>190</v>
      </c>
      <c r="I38" s="2">
        <v>22</v>
      </c>
      <c r="J38" s="2"/>
      <c r="K38" s="2"/>
      <c r="M38" s="4">
        <v>263.89999999999998</v>
      </c>
      <c r="N38" s="4">
        <v>255</v>
      </c>
      <c r="O38" s="4">
        <v>202.7</v>
      </c>
      <c r="P38" s="4">
        <v>206.4</v>
      </c>
      <c r="Q38" s="4">
        <v>201.6</v>
      </c>
      <c r="R38" s="4">
        <v>262.10000000000002</v>
      </c>
      <c r="S38" s="4">
        <v>225</v>
      </c>
      <c r="T38" s="4"/>
      <c r="U38" s="4"/>
      <c r="W38" s="2">
        <v>14</v>
      </c>
      <c r="X38" s="2">
        <v>21</v>
      </c>
      <c r="Y38" s="2">
        <v>5</v>
      </c>
      <c r="Z38" s="2">
        <v>4</v>
      </c>
      <c r="AA38" s="2">
        <v>20</v>
      </c>
      <c r="AB38" s="2">
        <v>106</v>
      </c>
      <c r="AC38" s="2">
        <v>6</v>
      </c>
      <c r="AD38" s="2"/>
      <c r="AE38" s="2"/>
    </row>
    <row r="39" spans="1:32">
      <c r="A39" s="3">
        <v>2016</v>
      </c>
      <c r="B39" s="46"/>
      <c r="C39" s="2">
        <v>37</v>
      </c>
      <c r="D39" s="2">
        <v>41</v>
      </c>
      <c r="E39" s="2">
        <v>22</v>
      </c>
      <c r="F39" s="2">
        <v>29</v>
      </c>
      <c r="G39" s="2">
        <v>0</v>
      </c>
      <c r="H39" s="2">
        <v>207</v>
      </c>
      <c r="I39" s="2"/>
      <c r="J39" s="2"/>
      <c r="K39" s="2"/>
      <c r="M39" s="4">
        <v>251.00810810810808</v>
      </c>
      <c r="N39" s="4">
        <v>243.07487804878048</v>
      </c>
      <c r="O39" s="4">
        <v>189.94909090909093</v>
      </c>
      <c r="P39" s="4">
        <v>168.01827586206895</v>
      </c>
      <c r="Q39" s="4"/>
      <c r="R39" s="4">
        <v>249.6793236714976</v>
      </c>
      <c r="S39" s="4">
        <v>204.9</v>
      </c>
      <c r="T39" s="4"/>
      <c r="U39" s="4"/>
      <c r="W39" s="2">
        <v>17</v>
      </c>
      <c r="X39" s="2">
        <v>17</v>
      </c>
      <c r="Y39" s="2">
        <v>5</v>
      </c>
      <c r="Z39" s="2">
        <v>6</v>
      </c>
      <c r="AA39" s="2"/>
      <c r="AB39" s="2">
        <v>103</v>
      </c>
      <c r="AC39" s="2">
        <v>7</v>
      </c>
      <c r="AD39" s="2"/>
      <c r="AE39" s="2"/>
    </row>
    <row r="40" spans="1:32" s="8" customFormat="1">
      <c r="A40" s="29">
        <v>2017</v>
      </c>
      <c r="B40" s="46"/>
      <c r="C40" s="17">
        <v>52</v>
      </c>
      <c r="D40" s="17">
        <v>45</v>
      </c>
      <c r="E40" s="17">
        <v>25</v>
      </c>
      <c r="F40" s="17">
        <v>35</v>
      </c>
      <c r="G40" s="17">
        <v>76</v>
      </c>
      <c r="H40" s="17">
        <v>186</v>
      </c>
      <c r="I40" s="17">
        <v>30</v>
      </c>
      <c r="J40" s="17">
        <v>10</v>
      </c>
      <c r="K40" s="17"/>
      <c r="M40" s="30">
        <v>261</v>
      </c>
      <c r="N40" s="30">
        <v>217</v>
      </c>
      <c r="O40" s="30">
        <v>180.1</v>
      </c>
      <c r="P40" s="30">
        <v>155</v>
      </c>
      <c r="Q40" s="30">
        <v>201.8</v>
      </c>
      <c r="R40" s="30">
        <v>237.5</v>
      </c>
      <c r="S40" s="30">
        <v>282</v>
      </c>
      <c r="T40" s="30">
        <v>181</v>
      </c>
      <c r="U40" s="30"/>
      <c r="W40" s="17">
        <v>23</v>
      </c>
      <c r="X40" s="17">
        <v>11</v>
      </c>
      <c r="Y40" s="17"/>
      <c r="Z40" s="17">
        <v>4</v>
      </c>
      <c r="AA40" s="17">
        <v>38</v>
      </c>
      <c r="AB40" s="17">
        <v>76</v>
      </c>
      <c r="AC40" s="17">
        <v>28</v>
      </c>
      <c r="AD40" s="17">
        <v>0</v>
      </c>
      <c r="AE40" s="17"/>
    </row>
    <row r="41" spans="1:32" s="8" customFormat="1" ht="15" thickBot="1">
      <c r="A41" s="29">
        <v>2018</v>
      </c>
      <c r="B41" s="37"/>
      <c r="C41" s="5">
        <f>C13+C27</f>
        <v>0</v>
      </c>
      <c r="D41" s="5">
        <f>D13+D27</f>
        <v>0</v>
      </c>
      <c r="E41" s="17">
        <f>E13+E27</f>
        <v>22</v>
      </c>
      <c r="F41" s="17">
        <f>F13+F27</f>
        <v>19</v>
      </c>
      <c r="G41" s="17">
        <f>G13+G27</f>
        <v>87</v>
      </c>
      <c r="H41" s="17">
        <v>200</v>
      </c>
      <c r="I41" s="17">
        <f>I13+I27</f>
        <v>33</v>
      </c>
      <c r="J41" s="17">
        <f>J13+J27</f>
        <v>7</v>
      </c>
      <c r="K41" s="17"/>
      <c r="M41" s="21"/>
      <c r="N41" s="21"/>
      <c r="O41" s="30">
        <v>245.6</v>
      </c>
      <c r="P41" s="30">
        <v>246</v>
      </c>
      <c r="Q41" s="30">
        <v>191.9</v>
      </c>
      <c r="R41" s="30">
        <v>247</v>
      </c>
      <c r="S41" s="30">
        <v>235.5</v>
      </c>
      <c r="T41" s="30">
        <v>230</v>
      </c>
      <c r="U41" s="30"/>
      <c r="W41" s="5">
        <f t="shared" ref="W41:AD41" si="5">W13+W27</f>
        <v>0</v>
      </c>
      <c r="X41" s="5">
        <f t="shared" si="5"/>
        <v>0</v>
      </c>
      <c r="Y41" s="17">
        <f t="shared" si="5"/>
        <v>8</v>
      </c>
      <c r="Z41" s="17">
        <f t="shared" si="5"/>
        <v>10</v>
      </c>
      <c r="AA41" s="17">
        <f t="shared" si="5"/>
        <v>12</v>
      </c>
      <c r="AB41" s="17">
        <f t="shared" si="5"/>
        <v>0</v>
      </c>
      <c r="AC41" s="17">
        <f t="shared" si="5"/>
        <v>13</v>
      </c>
      <c r="AD41" s="17">
        <f t="shared" si="5"/>
        <v>2</v>
      </c>
      <c r="AE41" s="17"/>
    </row>
    <row r="42" spans="1:32" s="8" customFormat="1" ht="15" thickBot="1">
      <c r="A42" s="10">
        <v>2019</v>
      </c>
      <c r="B42" s="37"/>
      <c r="C42" s="5"/>
      <c r="D42" s="5"/>
      <c r="E42" s="5">
        <v>28</v>
      </c>
      <c r="F42" s="5">
        <v>21</v>
      </c>
      <c r="G42" s="5">
        <v>72</v>
      </c>
      <c r="H42" s="5">
        <v>199</v>
      </c>
      <c r="I42" s="5">
        <v>26</v>
      </c>
      <c r="J42" s="5">
        <v>15</v>
      </c>
      <c r="K42" s="5">
        <v>7</v>
      </c>
      <c r="M42" s="21"/>
      <c r="N42" s="21"/>
      <c r="O42" s="21">
        <v>208.4</v>
      </c>
      <c r="P42" s="21"/>
      <c r="Q42" s="21">
        <v>193.1</v>
      </c>
      <c r="R42" s="21">
        <v>258</v>
      </c>
      <c r="S42" s="21">
        <v>268</v>
      </c>
      <c r="T42" s="21">
        <v>180.4</v>
      </c>
      <c r="U42" s="21">
        <v>195.7</v>
      </c>
      <c r="W42" s="5"/>
      <c r="X42" s="5"/>
      <c r="Y42" s="5">
        <v>9</v>
      </c>
      <c r="Z42" s="5">
        <v>5</v>
      </c>
      <c r="AA42" s="5"/>
      <c r="AB42" s="5"/>
      <c r="AC42" s="5">
        <v>22</v>
      </c>
      <c r="AD42" s="5">
        <v>1</v>
      </c>
      <c r="AE42" s="5">
        <v>1</v>
      </c>
    </row>
    <row r="43" spans="1:32" s="8" customFormat="1" ht="15" thickBot="1">
      <c r="A43" s="10">
        <v>2020</v>
      </c>
      <c r="B43" s="37"/>
      <c r="C43" s="5"/>
      <c r="D43" s="5"/>
      <c r="E43" s="5">
        <v>36</v>
      </c>
      <c r="F43" s="5">
        <v>26</v>
      </c>
      <c r="G43" s="5">
        <v>89</v>
      </c>
      <c r="H43" s="5">
        <v>222</v>
      </c>
      <c r="I43" s="5">
        <v>24</v>
      </c>
      <c r="J43" s="5">
        <v>18</v>
      </c>
      <c r="K43" s="5" t="s">
        <v>19</v>
      </c>
      <c r="M43" s="21"/>
      <c r="N43" s="21"/>
      <c r="O43" s="21">
        <v>171</v>
      </c>
      <c r="P43" s="21">
        <v>189</v>
      </c>
      <c r="Q43" s="21">
        <v>222</v>
      </c>
      <c r="R43" s="21">
        <v>244.5</v>
      </c>
      <c r="S43" s="21">
        <v>293.5</v>
      </c>
      <c r="T43" s="21">
        <v>171.1</v>
      </c>
      <c r="U43" s="21" t="s">
        <v>19</v>
      </c>
      <c r="W43" s="5"/>
      <c r="X43" s="5"/>
      <c r="Y43" s="5"/>
      <c r="Z43" s="5"/>
      <c r="AA43" s="5"/>
      <c r="AB43" s="5"/>
      <c r="AC43" s="5"/>
      <c r="AD43" s="5"/>
      <c r="AE43" s="5"/>
    </row>
    <row r="44" spans="1:32" s="8" customFormat="1" ht="15" thickBot="1">
      <c r="A44" s="34" t="s">
        <v>18</v>
      </c>
      <c r="B44" s="28"/>
      <c r="C44" s="5"/>
      <c r="D44" s="5"/>
      <c r="E44" s="5">
        <v>47</v>
      </c>
      <c r="F44" s="5">
        <v>25</v>
      </c>
      <c r="G44" s="5">
        <v>103</v>
      </c>
      <c r="H44" s="5">
        <v>235</v>
      </c>
      <c r="I44" s="5">
        <v>46</v>
      </c>
      <c r="J44" s="5">
        <v>22</v>
      </c>
      <c r="K44" s="5" t="s">
        <v>19</v>
      </c>
      <c r="M44" s="21"/>
      <c r="N44" s="21"/>
      <c r="O44" s="21">
        <v>248.4</v>
      </c>
      <c r="P44" s="21">
        <v>178.5</v>
      </c>
      <c r="Q44" s="21">
        <v>209.3</v>
      </c>
      <c r="R44" s="21">
        <v>259.3</v>
      </c>
      <c r="S44" s="21">
        <v>267.8</v>
      </c>
      <c r="T44" s="21">
        <v>149.30000000000001</v>
      </c>
      <c r="U44" s="21" t="s">
        <v>19</v>
      </c>
      <c r="W44" s="5"/>
      <c r="X44" s="5"/>
      <c r="Y44" s="5"/>
      <c r="Z44" s="5"/>
      <c r="AA44" s="5"/>
      <c r="AB44" s="5"/>
      <c r="AC44" s="5"/>
      <c r="AD44" s="5"/>
      <c r="AE44" s="5"/>
    </row>
    <row r="45" spans="1:32" s="8" customFormat="1" ht="15" thickBot="1">
      <c r="A45" s="14" t="s">
        <v>14</v>
      </c>
      <c r="B45" s="15"/>
      <c r="C45" s="19">
        <f>C40/C33*100</f>
        <v>433.33333333333331</v>
      </c>
      <c r="D45" s="19">
        <f t="shared" ref="D45" si="6">D40/D33*100</f>
        <v>264.70588235294116</v>
      </c>
      <c r="E45" s="19">
        <f>E44/E35*100</f>
        <v>940</v>
      </c>
      <c r="F45" s="19">
        <f>F44/F33*100</f>
        <v>100</v>
      </c>
      <c r="G45" s="42">
        <f>G41/G33*100</f>
        <v>110.12658227848102</v>
      </c>
      <c r="H45" s="19">
        <f>H44/H33*100</f>
        <v>155.62913907284766</v>
      </c>
      <c r="I45" s="19">
        <f>I44/I38*100</f>
        <v>209.09090909090909</v>
      </c>
      <c r="J45" s="19">
        <f>J44/J40*100</f>
        <v>220.00000000000003</v>
      </c>
      <c r="K45" s="19">
        <v>100</v>
      </c>
      <c r="M45" s="19">
        <f>M40/M33*100</f>
        <v>132.48730964467006</v>
      </c>
      <c r="N45" s="19">
        <f t="shared" ref="N45" si="7">N40/N33*100</f>
        <v>110.1522842639594</v>
      </c>
      <c r="O45" s="19">
        <f>O44/O35*100</f>
        <v>105.25423728813558</v>
      </c>
      <c r="P45" s="19">
        <f>P44/P33*100</f>
        <v>102.93167873783273</v>
      </c>
      <c r="Q45" s="42">
        <f>Q41/Q33*100</f>
        <v>87.52388705105335</v>
      </c>
      <c r="R45" s="19">
        <f>R44/R33*100</f>
        <v>86.174011371686561</v>
      </c>
      <c r="S45" s="19">
        <f>S44/S38*100</f>
        <v>119.02222222222223</v>
      </c>
      <c r="T45" s="19">
        <f>T44/T40*100</f>
        <v>82.486187845303874</v>
      </c>
      <c r="U45" s="19">
        <v>100</v>
      </c>
      <c r="V45" s="11" t="s">
        <v>15</v>
      </c>
      <c r="W45" s="19">
        <f>W40/W35*100</f>
        <v>383.33333333333337</v>
      </c>
      <c r="X45" s="19">
        <f t="shared" ref="X45" si="8">X40/X33*100</f>
        <v>366.66666666666663</v>
      </c>
      <c r="Y45" s="19">
        <f>Y42/Y35*100</f>
        <v>900</v>
      </c>
      <c r="Z45" s="19">
        <f>Z42/Z33*100</f>
        <v>166.66666666666669</v>
      </c>
      <c r="AA45" s="19">
        <f>AA41/AA33*100</f>
        <v>54.54545454545454</v>
      </c>
      <c r="AB45" s="19">
        <f>AB40/AB33*100</f>
        <v>58.461538461538467</v>
      </c>
      <c r="AC45" s="19">
        <f>AC42/AC38*100</f>
        <v>366.66666666666663</v>
      </c>
      <c r="AD45" s="19">
        <f>AD42/AD41*100</f>
        <v>50</v>
      </c>
      <c r="AE45" s="19">
        <v>100</v>
      </c>
    </row>
    <row r="46" spans="1:32" s="8" customFormat="1">
      <c r="A46" s="24"/>
      <c r="B46"/>
      <c r="C46" s="25"/>
      <c r="D46" s="25"/>
      <c r="E46" s="25"/>
      <c r="F46" s="25"/>
      <c r="G46" s="25"/>
      <c r="H46" s="25"/>
      <c r="I46" s="25"/>
      <c r="J46" s="25"/>
      <c r="K46" s="25"/>
      <c r="L46" s="26"/>
      <c r="M46" s="25"/>
      <c r="N46" s="25"/>
      <c r="O46" s="25"/>
      <c r="P46" s="25"/>
      <c r="Q46" s="25"/>
      <c r="R46" s="25"/>
      <c r="S46" s="25"/>
      <c r="T46" s="13"/>
      <c r="U46" s="13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/>
    </row>
    <row r="47" spans="1:32">
      <c r="C47" s="44"/>
      <c r="D47" s="44"/>
      <c r="E47" s="44"/>
      <c r="F47" s="44"/>
      <c r="G47" s="44"/>
      <c r="H47" s="44"/>
      <c r="I47" s="44"/>
      <c r="M47" s="44"/>
      <c r="N47" s="44"/>
      <c r="O47" s="44"/>
      <c r="P47" s="44"/>
      <c r="Q47" s="44"/>
      <c r="R47" s="44"/>
      <c r="S47" s="44"/>
      <c r="W47" s="44"/>
      <c r="X47" s="44"/>
      <c r="Y47" s="44"/>
      <c r="Z47" s="44"/>
      <c r="AA47" s="44"/>
      <c r="AB47" s="44"/>
      <c r="AC47" s="44"/>
    </row>
  </sheetData>
  <mergeCells count="9">
    <mergeCell ref="E2:K2"/>
    <mergeCell ref="O2:U2"/>
    <mergeCell ref="Y2:AE2"/>
    <mergeCell ref="W47:AC47"/>
    <mergeCell ref="B5:B12"/>
    <mergeCell ref="B19:B26"/>
    <mergeCell ref="B33:B40"/>
    <mergeCell ref="C47:I47"/>
    <mergeCell ref="M47:S47"/>
  </mergeCells>
  <phoneticPr fontId="3" type="noConversion"/>
  <pageMargins left="0.7" right="0.7" top="0.75" bottom="0.75" header="0.3" footer="0.3"/>
  <pageSetup paperSize="9" scale="7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7734375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77343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Gill</cp:lastModifiedBy>
  <cp:lastPrinted>2022-04-21T11:07:54Z</cp:lastPrinted>
  <dcterms:created xsi:type="dcterms:W3CDTF">2017-02-13T15:53:17Z</dcterms:created>
  <dcterms:modified xsi:type="dcterms:W3CDTF">2022-06-12T08:53:17Z</dcterms:modified>
</cp:coreProperties>
</file>